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lenyi\Disk Google\Dokumenty\ISA\world women science day\"/>
    </mc:Choice>
  </mc:AlternateContent>
  <bookViews>
    <workbookView xWindow="0" yWindow="0" windowWidth="19200" windowHeight="6300" activeTab="2"/>
  </bookViews>
  <sheets>
    <sheet name="Graf č.1" sheetId="1" r:id="rId1"/>
    <sheet name="Graf č.2" sheetId="2" r:id="rId2"/>
    <sheet name="Graf č.3" sheetId="3" r:id="rId3"/>
    <sheet name="Graf č.4" sheetId="4" r:id="rId4"/>
    <sheet name="Graf č.5" sheetId="5" r:id="rId5"/>
    <sheet name="Tabuľka č.1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7" l="1"/>
  <c r="D2" i="2"/>
  <c r="E9" i="5" l="1"/>
  <c r="F9" i="5" s="1"/>
  <c r="E6" i="5"/>
  <c r="F6" i="5" s="1"/>
  <c r="E16" i="5"/>
  <c r="F16" i="5" s="1"/>
  <c r="E12" i="5"/>
  <c r="F12" i="5" s="1"/>
  <c r="E11" i="5"/>
  <c r="F11" i="5" s="1"/>
  <c r="E10" i="5"/>
  <c r="F10" i="5" s="1"/>
  <c r="E18" i="5"/>
  <c r="F18" i="5" s="1"/>
  <c r="E15" i="5"/>
  <c r="F15" i="5" s="1"/>
  <c r="E5" i="5"/>
  <c r="F5" i="5" s="1"/>
  <c r="E17" i="5"/>
  <c r="F17" i="5" s="1"/>
  <c r="E14" i="5"/>
  <c r="F14" i="5" s="1"/>
  <c r="E13" i="5"/>
  <c r="F13" i="5" s="1"/>
  <c r="E8" i="5"/>
  <c r="F8" i="5" s="1"/>
  <c r="E7" i="5"/>
  <c r="F7" i="5" s="1"/>
  <c r="E2" i="5"/>
  <c r="F2" i="5" s="1"/>
  <c r="E4" i="5"/>
  <c r="F4" i="5" s="1"/>
  <c r="E3" i="5"/>
  <c r="G3" i="5" s="1"/>
  <c r="G9" i="5" l="1"/>
  <c r="G11" i="5"/>
  <c r="G5" i="5"/>
  <c r="G8" i="5"/>
  <c r="G16" i="5"/>
  <c r="G14" i="5"/>
  <c r="G18" i="5"/>
  <c r="G2" i="5"/>
  <c r="F3" i="5"/>
  <c r="G6" i="5"/>
  <c r="G12" i="5"/>
  <c r="G10" i="5"/>
  <c r="G15" i="5"/>
  <c r="G17" i="5"/>
  <c r="G13" i="5"/>
  <c r="G7" i="5"/>
  <c r="G4" i="5"/>
  <c r="F4" i="7"/>
  <c r="E5" i="7"/>
  <c r="E6" i="7"/>
  <c r="E7" i="7"/>
  <c r="F8" i="7"/>
  <c r="E9" i="7"/>
  <c r="E10" i="7"/>
  <c r="E11" i="7"/>
  <c r="F12" i="7"/>
  <c r="E13" i="7"/>
  <c r="E14" i="7"/>
  <c r="E15" i="7"/>
  <c r="F16" i="7"/>
  <c r="E17" i="7"/>
  <c r="E4" i="7" l="1"/>
  <c r="E16" i="7"/>
  <c r="E12" i="7"/>
  <c r="F11" i="7"/>
  <c r="F15" i="7"/>
  <c r="E8" i="7"/>
  <c r="F7" i="7"/>
  <c r="F3" i="7"/>
  <c r="F14" i="7"/>
  <c r="F10" i="7"/>
  <c r="F6" i="7"/>
  <c r="F17" i="7"/>
  <c r="F13" i="7"/>
  <c r="F9" i="7"/>
  <c r="F5" i="7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D5" i="3" l="1"/>
  <c r="E4" i="3" s="1"/>
  <c r="F5" i="3"/>
  <c r="G4" i="3" s="1"/>
  <c r="B5" i="3"/>
  <c r="C4" i="3" s="1"/>
  <c r="C3" i="3" l="1"/>
  <c r="C5" i="3" s="1"/>
  <c r="G3" i="3"/>
  <c r="G5" i="3" s="1"/>
  <c r="E3" i="3"/>
  <c r="E5" i="3" s="1"/>
  <c r="D5" i="2" l="1"/>
  <c r="F5" i="2" s="1"/>
  <c r="D4" i="2"/>
  <c r="F4" i="2" s="1"/>
  <c r="D3" i="2"/>
  <c r="E3" i="2" s="1"/>
  <c r="F2" i="2"/>
  <c r="C3" i="1"/>
  <c r="C2" i="1"/>
  <c r="F3" i="2" l="1"/>
  <c r="E2" i="2"/>
  <c r="E5" i="2"/>
  <c r="E4" i="2"/>
</calcChain>
</file>

<file path=xl/sharedStrings.xml><?xml version="1.0" encoding="utf-8"?>
<sst xmlns="http://schemas.openxmlformats.org/spreadsheetml/2006/main" count="145" uniqueCount="53">
  <si>
    <t>Ženy</t>
  </si>
  <si>
    <t>Muži</t>
  </si>
  <si>
    <t>Celkovo</t>
  </si>
  <si>
    <t>Celkový počet</t>
  </si>
  <si>
    <t>V %</t>
  </si>
  <si>
    <t>Riaditelia útvarov</t>
  </si>
  <si>
    <t>Riaditelia podútvarov</t>
  </si>
  <si>
    <t>Analytici</t>
  </si>
  <si>
    <t>Ostatní</t>
  </si>
  <si>
    <t>Analytické útvary</t>
  </si>
  <si>
    <t>Počet</t>
  </si>
  <si>
    <t>v %</t>
  </si>
  <si>
    <t>Členovia predstavenstva spoločností v SAX indexe</t>
  </si>
  <si>
    <t>Verejný sektor</t>
  </si>
  <si>
    <t>AÚ-
MZV</t>
  </si>
  <si>
    <t>Analytický útvar, MZVEZ SR</t>
  </si>
  <si>
    <t>AÚ-
ÚPVII</t>
  </si>
  <si>
    <t>Analytický útvar, ÚPVII SR</t>
  </si>
  <si>
    <t>OSR</t>
  </si>
  <si>
    <t>Odbor stratégie a rozvoja, MDV SR</t>
  </si>
  <si>
    <t>IPP</t>
  </si>
  <si>
    <t>Inštitút pôdohospodárskej politiky, MPRV SR</t>
  </si>
  <si>
    <t>AÚ-
MO</t>
  </si>
  <si>
    <t>Analytický útvar, MO SR</t>
  </si>
  <si>
    <t>CHO</t>
  </si>
  <si>
    <t>Centrum pre hospodárske otázky, MH SR</t>
  </si>
  <si>
    <t>IKP</t>
  </si>
  <si>
    <t>Inštitút kultúrnej politiky, MK SR</t>
  </si>
  <si>
    <t>IJ</t>
  </si>
  <si>
    <t>Implementačná jednotka, ÚV SR</t>
  </si>
  <si>
    <t>IVP</t>
  </si>
  <si>
    <t>Inštitút vzdelávacej politiky, MŠVVŠ SR</t>
  </si>
  <si>
    <t>IEP</t>
  </si>
  <si>
    <t>Inštitút enviromentálnej politiky, MŽ SR</t>
  </si>
  <si>
    <t>ISA</t>
  </si>
  <si>
    <t>Inštitút pre stratégie a analýzy, ÚV SR</t>
  </si>
  <si>
    <t>AC</t>
  </si>
  <si>
    <t>Analytické centrum, MS SR</t>
  </si>
  <si>
    <t>AMJ VS</t>
  </si>
  <si>
    <t>Analyticko-metodická jednotka verejnej správy, MV SR</t>
  </si>
  <si>
    <t>IZP</t>
  </si>
  <si>
    <t>Inštitút zdravotnej politiky, MZ SR</t>
  </si>
  <si>
    <t>ISP</t>
  </si>
  <si>
    <t>Inštitút sociálnej politiky, MPSVR SR</t>
  </si>
  <si>
    <t>ÚHP</t>
  </si>
  <si>
    <t>Útvar hodnoty za peniaze, MF SR</t>
  </si>
  <si>
    <t>IFP</t>
  </si>
  <si>
    <t>Inštitút finančnej politiky, MF SR</t>
  </si>
  <si>
    <t>AÚ</t>
  </si>
  <si>
    <t>Názov AÚ</t>
  </si>
  <si>
    <t>AÚ-MO</t>
  </si>
  <si>
    <t>Riaditeľka</t>
  </si>
  <si>
    <t>Podiel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</si>
</sst>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164" fontId="0" fillId="0" borderId="0" xfId="0" applyNumberFormat="1"/>
    <xf numFmtId="1" fontId="0" fillId="0" borderId="0" xfId="0" applyNumberFormat="1"/>
    <xf numFmtId="0" fontId="0" fillId="0" borderId="0" xfId="0" applyFill="1"/>
    <xf numFmtId="0" fontId="1" fillId="0" borderId="0" xfId="0" applyFont="1" applyFill="1"/>
    <xf numFmtId="1" fontId="0" fillId="0" borderId="0" xfId="0" applyNumberFormat="1" applyFill="1"/>
    <xf numFmtId="2" fontId="0" fillId="0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BFC4"/>
      <color rgb="FFFA80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k-SK" b="1">
                <a:solidFill>
                  <a:sysClr val="windowText" lastClr="000000"/>
                </a:solidFill>
              </a:rPr>
              <a:t>Ženy tvoria 40 % riaditeľov vládnych analytických útvarov </a:t>
            </a:r>
            <a:r>
              <a:rPr lang="sk-SK" sz="1050" b="1" i="0" baseline="0">
                <a:solidFill>
                  <a:sysClr val="windowText" lastClr="000000"/>
                </a:solidFill>
                <a:effectLst/>
              </a:rPr>
              <a:t>Zamestnanci  na vládnych analytických útvaroch podľa pohlavia (v %)</a:t>
            </a:r>
            <a:endParaRPr lang="sk-SK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6.290277777777778E-2"/>
          <c:y val="0.17727870882739041"/>
          <c:w val="0.92166319444444444"/>
          <c:h val="0.490144444444444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č.2'!$F$1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A807C"/>
            </a:solidFill>
            <a:ln>
              <a:noFill/>
            </a:ln>
            <a:effectLst/>
          </c:spPr>
          <c:invertIfNegative val="0"/>
          <c:cat>
            <c:strRef>
              <c:f>'Graf č.2'!$A$2:$A$5</c:f>
              <c:strCache>
                <c:ptCount val="4"/>
                <c:pt idx="0">
                  <c:v>Riaditelia útvarov</c:v>
                </c:pt>
                <c:pt idx="1">
                  <c:v>Riaditelia podútvarov</c:v>
                </c:pt>
                <c:pt idx="2">
                  <c:v>Analytici</c:v>
                </c:pt>
                <c:pt idx="3">
                  <c:v>Ostatní</c:v>
                </c:pt>
              </c:strCache>
            </c:strRef>
          </c:cat>
          <c:val>
            <c:numRef>
              <c:f>'Graf č.2'!$F$2:$F$5</c:f>
              <c:numCache>
                <c:formatCode>0</c:formatCode>
                <c:ptCount val="4"/>
                <c:pt idx="0">
                  <c:v>40</c:v>
                </c:pt>
                <c:pt idx="1">
                  <c:v>12.5</c:v>
                </c:pt>
                <c:pt idx="2">
                  <c:v>39.316239316239319</c:v>
                </c:pt>
                <c:pt idx="3">
                  <c:v>64.444444444444443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C-45E1-9E3F-98280F21CD82}"/>
            </c:ext>
          </c:extLst>
        </c:ser>
        <c:ser>
          <c:idx val="0"/>
          <c:order val="1"/>
          <c:tx>
            <c:strRef>
              <c:f>'Graf č.2'!$E$1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BFC4"/>
            </a:solidFill>
            <a:ln>
              <a:noFill/>
            </a:ln>
            <a:effectLst/>
          </c:spPr>
          <c:invertIfNegative val="0"/>
          <c:cat>
            <c:strRef>
              <c:f>'Graf č.2'!$A$2:$A$5</c:f>
              <c:strCache>
                <c:ptCount val="4"/>
                <c:pt idx="0">
                  <c:v>Riaditelia útvarov</c:v>
                </c:pt>
                <c:pt idx="1">
                  <c:v>Riaditelia podútvarov</c:v>
                </c:pt>
                <c:pt idx="2">
                  <c:v>Analytici</c:v>
                </c:pt>
                <c:pt idx="3">
                  <c:v>Ostatní</c:v>
                </c:pt>
              </c:strCache>
            </c:strRef>
          </c:cat>
          <c:val>
            <c:numRef>
              <c:f>'Graf č.2'!$E$2:$E$5</c:f>
              <c:numCache>
                <c:formatCode>0</c:formatCode>
                <c:ptCount val="4"/>
                <c:pt idx="0">
                  <c:v>60</c:v>
                </c:pt>
                <c:pt idx="1">
                  <c:v>87.5</c:v>
                </c:pt>
                <c:pt idx="2">
                  <c:v>60.683760683760681</c:v>
                </c:pt>
                <c:pt idx="3">
                  <c:v>35.555555555555557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C-45E1-9E3F-98280F21C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1117952"/>
        <c:axId val="81119488"/>
      </c:barChart>
      <c:catAx>
        <c:axId val="811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119488"/>
        <c:crosses val="autoZero"/>
        <c:auto val="1"/>
        <c:lblAlgn val="ctr"/>
        <c:lblOffset val="100"/>
        <c:noMultiLvlLbl val="0"/>
      </c:catAx>
      <c:valAx>
        <c:axId val="811194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117952"/>
        <c:crosses val="autoZero"/>
        <c:crossBetween val="between"/>
      </c:valAx>
      <c:spPr>
        <a:noFill/>
        <a:ln>
          <a:solidFill>
            <a:schemeClr val="bg2"/>
          </a:solidFill>
        </a:ln>
        <a:effectLst/>
      </c:spPr>
    </c:plotArea>
    <c:legend>
      <c:legendPos val="b"/>
      <c:layout>
        <c:manualLayout>
          <c:xMode val="edge"/>
          <c:yMode val="edge"/>
          <c:x val="0.4146565972222222"/>
          <c:y val="0.7343860017497813"/>
          <c:w val="0.14863802083333336"/>
          <c:h val="6.61462962962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k-SK" sz="1400" b="1" i="0" baseline="0">
                <a:solidFill>
                  <a:sysClr val="windowText" lastClr="000000"/>
                </a:solidFill>
                <a:effectLst/>
              </a:rPr>
              <a:t>Podiel žien na riadiacich pozíciách AÚ mierne zaostáva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sk-SK" sz="1400" b="1" i="0" baseline="0">
                <a:solidFill>
                  <a:sysClr val="windowText" lastClr="000000"/>
                </a:solidFill>
                <a:effectLst/>
              </a:rPr>
              <a:t>za priemerom verejného sektora</a:t>
            </a:r>
            <a:endParaRPr lang="sk-SK" sz="1400" b="1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sk-SK" sz="1100" b="1">
                <a:solidFill>
                  <a:sysClr val="windowText" lastClr="000000"/>
                </a:solidFill>
              </a:rPr>
              <a:t>Zamestnanci na vedúcich pozíciach na Slovensku  podľa pohlavia (v %)</a:t>
            </a:r>
            <a:endParaRPr lang="sk-SK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6.290277777777778E-2"/>
          <c:y val="0.2650145061728395"/>
          <c:w val="0.92607291666666669"/>
          <c:h val="0.4799725308641975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č.3'!$A$4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A807C"/>
            </a:solidFill>
            <a:ln>
              <a:noFill/>
            </a:ln>
            <a:effectLst/>
          </c:spPr>
          <c:invertIfNegative val="0"/>
          <c:cat>
            <c:strRef>
              <c:f>('Graf č.3'!$B$1,'Graf č.3'!$D$1,'Graf č.3'!$F$1)</c:f>
              <c:strCache>
                <c:ptCount val="3"/>
                <c:pt idx="0">
                  <c:v>Analytické útvary</c:v>
                </c:pt>
                <c:pt idx="1">
                  <c:v>Verejný sektor</c:v>
                </c:pt>
                <c:pt idx="2">
                  <c:v>Členovia predstavenstva spoločností v SAX indexe</c:v>
                </c:pt>
              </c:strCache>
            </c:strRef>
          </c:cat>
          <c:val>
            <c:numRef>
              <c:f>('Graf č.3'!$C$4,'Graf č.3'!$E$4,'Graf č.3'!$G$4)</c:f>
              <c:numCache>
                <c:formatCode>0</c:formatCode>
                <c:ptCount val="3"/>
                <c:pt idx="0" formatCode="General">
                  <c:v>40</c:v>
                </c:pt>
                <c:pt idx="1">
                  <c:v>46.463414634146346</c:v>
                </c:pt>
                <c:pt idx="2">
                  <c:v>24.074074074074073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7-44A3-B17F-3AD4E3F3BE72}"/>
            </c:ext>
          </c:extLst>
        </c:ser>
        <c:ser>
          <c:idx val="0"/>
          <c:order val="1"/>
          <c:tx>
            <c:strRef>
              <c:f>'Graf č.3'!$A$3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BFC4"/>
            </a:solidFill>
            <a:ln>
              <a:noFill/>
            </a:ln>
            <a:effectLst/>
          </c:spPr>
          <c:invertIfNegative val="0"/>
          <c:cat>
            <c:strRef>
              <c:f>('Graf č.3'!$B$1,'Graf č.3'!$D$1,'Graf č.3'!$F$1)</c:f>
              <c:strCache>
                <c:ptCount val="3"/>
                <c:pt idx="0">
                  <c:v>Analytické útvary</c:v>
                </c:pt>
                <c:pt idx="1">
                  <c:v>Verejný sektor</c:v>
                </c:pt>
                <c:pt idx="2">
                  <c:v>Členovia predstavenstva spoločností v SAX indexe</c:v>
                </c:pt>
              </c:strCache>
            </c:strRef>
          </c:cat>
          <c:val>
            <c:numRef>
              <c:f>('Graf č.3'!$C$3,'Graf č.3'!$E$3,'Graf č.3'!$G$3)</c:f>
              <c:numCache>
                <c:formatCode>0</c:formatCode>
                <c:ptCount val="3"/>
                <c:pt idx="0" formatCode="General">
                  <c:v>60</c:v>
                </c:pt>
                <c:pt idx="1">
                  <c:v>53.536585365853661</c:v>
                </c:pt>
                <c:pt idx="2">
                  <c:v>75.925925925925924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7-44A3-B17F-3AD4E3F3B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195776"/>
        <c:axId val="81197312"/>
      </c:barChart>
      <c:catAx>
        <c:axId val="8119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197312"/>
        <c:crosses val="autoZero"/>
        <c:auto val="1"/>
        <c:lblAlgn val="ctr"/>
        <c:lblOffset val="100"/>
        <c:noMultiLvlLbl val="0"/>
      </c:catAx>
      <c:valAx>
        <c:axId val="811973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195776"/>
        <c:crosses val="autoZero"/>
        <c:crossBetween val="between"/>
      </c:valAx>
      <c:spPr>
        <a:noFill/>
        <a:ln>
          <a:solidFill>
            <a:schemeClr val="bg2"/>
          </a:solidFill>
        </a:ln>
        <a:effectLst/>
      </c:spPr>
    </c:plotArea>
    <c:legend>
      <c:legendPos val="b"/>
      <c:layout>
        <c:manualLayout>
          <c:xMode val="edge"/>
          <c:yMode val="edge"/>
          <c:x val="0.42781213323944262"/>
          <c:y val="0.81796544795059467"/>
          <c:w val="0.14863802083333336"/>
          <c:h val="6.61462962962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b="1">
                <a:solidFill>
                  <a:sysClr val="windowText" lastClr="000000"/>
                </a:solidFill>
              </a:rPr>
              <a:t>53 analytičiek na 17 útvaroch</a:t>
            </a:r>
          </a:p>
          <a:p>
            <a:pPr>
              <a:defRPr/>
            </a:pPr>
            <a:endParaRPr lang="sk-SK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48447378472222224"/>
          <c:y val="0.15927916666666667"/>
          <c:w val="0.48562829861111101"/>
          <c:h val="0.67587546296296297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'Graf č.4'!$D$1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A807C"/>
            </a:solidFill>
            <a:ln>
              <a:noFill/>
            </a:ln>
            <a:effectLst/>
          </c:spPr>
          <c:invertIfNegative val="0"/>
          <c:cat>
            <c:strRef>
              <c:f>'Graf č.4'!$B$2:$B$18</c:f>
              <c:strCache>
                <c:ptCount val="17"/>
                <c:pt idx="0">
                  <c:v>Analytický útvar, MZVEZ SR</c:v>
                </c:pt>
                <c:pt idx="1">
                  <c:v>Analytický útvar, ÚPVII SR</c:v>
                </c:pt>
                <c:pt idx="2">
                  <c:v>Odbor stratégie a rozvoja, MDV SR</c:v>
                </c:pt>
                <c:pt idx="3">
                  <c:v>Inštitút pôdohospodárskej politiky, MPRV SR</c:v>
                </c:pt>
                <c:pt idx="4">
                  <c:v>Analytický útvar, MO SR</c:v>
                </c:pt>
                <c:pt idx="5">
                  <c:v>Centrum pre hospodárske otázky, MH SR</c:v>
                </c:pt>
                <c:pt idx="6">
                  <c:v>Inštitút kultúrnej politiky, MK SR</c:v>
                </c:pt>
                <c:pt idx="7">
                  <c:v>Implementačná jednotka, ÚV SR</c:v>
                </c:pt>
                <c:pt idx="8">
                  <c:v>Inštitút vzdelávacej politiky, MŠVVŠ SR</c:v>
                </c:pt>
                <c:pt idx="9">
                  <c:v>Inštitút enviromentálnej politiky, MŽ SR</c:v>
                </c:pt>
                <c:pt idx="10">
                  <c:v>Inštitút pre stratégie a analýzy, ÚV SR</c:v>
                </c:pt>
                <c:pt idx="11">
                  <c:v>Analytické centrum, MS SR</c:v>
                </c:pt>
                <c:pt idx="12">
                  <c:v>Analyticko-metodická jednotka verejnej správy, MV SR</c:v>
                </c:pt>
                <c:pt idx="13">
                  <c:v>Inštitút zdravotnej politiky, MZ SR</c:v>
                </c:pt>
                <c:pt idx="14">
                  <c:v>Inštitút sociálnej politiky, MPSVR SR</c:v>
                </c:pt>
                <c:pt idx="15">
                  <c:v>Útvar hodnoty za peniaze, MF SR</c:v>
                </c:pt>
                <c:pt idx="16">
                  <c:v>Inštitút finančnej politiky, MF SR</c:v>
                </c:pt>
              </c:strCache>
            </c:strRef>
          </c:cat>
          <c:val>
            <c:numRef>
              <c:f>'Graf č.4'!$D$2:$D$18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6-4B2B-99EE-FDC20CFF7DA2}"/>
            </c:ext>
          </c:extLst>
        </c:ser>
        <c:ser>
          <c:idx val="0"/>
          <c:order val="1"/>
          <c:tx>
            <c:strRef>
              <c:f>'Graf č.4'!$C$1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BFC4"/>
            </a:solidFill>
            <a:ln>
              <a:noFill/>
            </a:ln>
            <a:effectLst/>
          </c:spPr>
          <c:invertIfNegative val="0"/>
          <c:cat>
            <c:strRef>
              <c:f>'Graf č.4'!$B$2:$B$18</c:f>
              <c:strCache>
                <c:ptCount val="17"/>
                <c:pt idx="0">
                  <c:v>Analytický útvar, MZVEZ SR</c:v>
                </c:pt>
                <c:pt idx="1">
                  <c:v>Analytický útvar, ÚPVII SR</c:v>
                </c:pt>
                <c:pt idx="2">
                  <c:v>Odbor stratégie a rozvoja, MDV SR</c:v>
                </c:pt>
                <c:pt idx="3">
                  <c:v>Inštitút pôdohospodárskej politiky, MPRV SR</c:v>
                </c:pt>
                <c:pt idx="4">
                  <c:v>Analytický útvar, MO SR</c:v>
                </c:pt>
                <c:pt idx="5">
                  <c:v>Centrum pre hospodárske otázky, MH SR</c:v>
                </c:pt>
                <c:pt idx="6">
                  <c:v>Inštitút kultúrnej politiky, MK SR</c:v>
                </c:pt>
                <c:pt idx="7">
                  <c:v>Implementačná jednotka, ÚV SR</c:v>
                </c:pt>
                <c:pt idx="8">
                  <c:v>Inštitút vzdelávacej politiky, MŠVVŠ SR</c:v>
                </c:pt>
                <c:pt idx="9">
                  <c:v>Inštitút enviromentálnej politiky, MŽ SR</c:v>
                </c:pt>
                <c:pt idx="10">
                  <c:v>Inštitút pre stratégie a analýzy, ÚV SR</c:v>
                </c:pt>
                <c:pt idx="11">
                  <c:v>Analytické centrum, MS SR</c:v>
                </c:pt>
                <c:pt idx="12">
                  <c:v>Analyticko-metodická jednotka verejnej správy, MV SR</c:v>
                </c:pt>
                <c:pt idx="13">
                  <c:v>Inštitút zdravotnej politiky, MZ SR</c:v>
                </c:pt>
                <c:pt idx="14">
                  <c:v>Inštitút sociálnej politiky, MPSVR SR</c:v>
                </c:pt>
                <c:pt idx="15">
                  <c:v>Útvar hodnoty za peniaze, MF SR</c:v>
                </c:pt>
                <c:pt idx="16">
                  <c:v>Inštitút finančnej politiky, MF SR</c:v>
                </c:pt>
              </c:strCache>
            </c:strRef>
          </c:cat>
          <c:val>
            <c:numRef>
              <c:f>'Graf č.4'!$C$2:$C$18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17</c:v>
                </c:pt>
                <c:pt idx="1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6-4B2B-99EE-FDC20CFF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869888"/>
        <c:axId val="84871424"/>
      </c:barChart>
      <c:catAx>
        <c:axId val="8486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871424"/>
        <c:crosses val="autoZero"/>
        <c:auto val="1"/>
        <c:lblAlgn val="ctr"/>
        <c:lblOffset val="100"/>
        <c:noMultiLvlLbl val="0"/>
      </c:catAx>
      <c:valAx>
        <c:axId val="8487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869888"/>
        <c:crosses val="autoZero"/>
        <c:crossBetween val="between"/>
      </c:valAx>
      <c:spPr>
        <a:noFill/>
        <a:ln>
          <a:solidFill>
            <a:schemeClr val="bg2"/>
          </a:solidFill>
        </a:ln>
        <a:effectLst/>
      </c:spPr>
    </c:plotArea>
    <c:legend>
      <c:legendPos val="b"/>
      <c:layout>
        <c:manualLayout>
          <c:xMode val="edge"/>
          <c:yMode val="edge"/>
          <c:x val="0.40476996527777775"/>
          <c:y val="0.89453379629629626"/>
          <c:w val="0.14863802083333336"/>
          <c:h val="4.96097222222222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400" b="1" i="0" baseline="0">
                <a:solidFill>
                  <a:sysClr val="windowText" lastClr="000000"/>
                </a:solidFill>
                <a:effectLst/>
              </a:rPr>
              <a:t>Úrad vlády vedie v podiele analytičiek</a:t>
            </a:r>
          </a:p>
          <a:p>
            <a:pPr>
              <a:defRPr/>
            </a:pPr>
            <a:endParaRPr lang="sk-SK" sz="14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48447378472222224"/>
          <c:y val="0.15927916666666667"/>
          <c:w val="0.47619149305555558"/>
          <c:h val="0.69057453703703708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'Graf č.5'!$D$1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A807C"/>
            </a:solidFill>
            <a:ln>
              <a:noFill/>
            </a:ln>
            <a:effectLst/>
          </c:spPr>
          <c:invertIfNegative val="0"/>
          <c:cat>
            <c:strRef>
              <c:f>'Graf č.5'!$B$2:$B$18</c:f>
              <c:strCache>
                <c:ptCount val="17"/>
                <c:pt idx="0">
                  <c:v>Odbor stratégie a rozvoja, MDV SR</c:v>
                </c:pt>
                <c:pt idx="1">
                  <c:v>Analytický útvar, MZVEZ SR</c:v>
                </c:pt>
                <c:pt idx="2">
                  <c:v>Analytický útvar, ÚPVII SR</c:v>
                </c:pt>
                <c:pt idx="3">
                  <c:v>Inštitút vzdelávacej politiky, MŠVVŠ SR</c:v>
                </c:pt>
                <c:pt idx="4">
                  <c:v>Útvar hodnoty za peniaze, MF SR</c:v>
                </c:pt>
                <c:pt idx="5">
                  <c:v>Inštitút pôdohospodárskej politiky, MPRV SR</c:v>
                </c:pt>
                <c:pt idx="6">
                  <c:v>Analytický útvar, MO SR</c:v>
                </c:pt>
                <c:pt idx="7">
                  <c:v>Inštitút finančnej politiky, MF SR</c:v>
                </c:pt>
                <c:pt idx="8">
                  <c:v>Analytické centrum, MS SR</c:v>
                </c:pt>
                <c:pt idx="9">
                  <c:v>Analyticko-metodická jednotka verejnej správy, MV SR</c:v>
                </c:pt>
                <c:pt idx="10">
                  <c:v>Inštitút zdravotnej politiky, MZ SR</c:v>
                </c:pt>
                <c:pt idx="11">
                  <c:v>Centrum pre hospodárske otázky, MH SR</c:v>
                </c:pt>
                <c:pt idx="12">
                  <c:v>Inštitút kultúrnej politiky, MK SR</c:v>
                </c:pt>
                <c:pt idx="13">
                  <c:v>Inštitút enviromentálnej politiky, MŽ SR</c:v>
                </c:pt>
                <c:pt idx="14">
                  <c:v>Inštitút sociálnej politiky, MPSVR SR</c:v>
                </c:pt>
                <c:pt idx="15">
                  <c:v>Implementačná jednotka, ÚV SR</c:v>
                </c:pt>
                <c:pt idx="16">
                  <c:v>Inštitút pre stratégie a analýzy, ÚV SR</c:v>
                </c:pt>
              </c:strCache>
            </c:strRef>
          </c:cat>
          <c:val>
            <c:numRef>
              <c:f>'Graf č.5'!$G$2:$G$18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16.666666666666664</c:v>
                </c:pt>
                <c:pt idx="4">
                  <c:v>22.727272727272727</c:v>
                </c:pt>
                <c:pt idx="5">
                  <c:v>25</c:v>
                </c:pt>
                <c:pt idx="6">
                  <c:v>25</c:v>
                </c:pt>
                <c:pt idx="7">
                  <c:v>28.571428571428569</c:v>
                </c:pt>
                <c:pt idx="8">
                  <c:v>33.333333333333329</c:v>
                </c:pt>
                <c:pt idx="9">
                  <c:v>36.363636363636367</c:v>
                </c:pt>
                <c:pt idx="10">
                  <c:v>36.363636363636367</c:v>
                </c:pt>
                <c:pt idx="11">
                  <c:v>40</c:v>
                </c:pt>
                <c:pt idx="12">
                  <c:v>40</c:v>
                </c:pt>
                <c:pt idx="13">
                  <c:v>42.857142857142854</c:v>
                </c:pt>
                <c:pt idx="14">
                  <c:v>66.666666666666657</c:v>
                </c:pt>
                <c:pt idx="15">
                  <c:v>80</c:v>
                </c:pt>
                <c:pt idx="16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F-4E4C-A67F-FA8F1A0DBB74}"/>
            </c:ext>
          </c:extLst>
        </c:ser>
        <c:ser>
          <c:idx val="0"/>
          <c:order val="1"/>
          <c:tx>
            <c:strRef>
              <c:f>'Graf č.5'!$C$1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BFC4"/>
            </a:solidFill>
            <a:ln>
              <a:noFill/>
            </a:ln>
            <a:effectLst/>
          </c:spPr>
          <c:invertIfNegative val="0"/>
          <c:cat>
            <c:strRef>
              <c:f>'Graf č.5'!$B$2:$B$18</c:f>
              <c:strCache>
                <c:ptCount val="17"/>
                <c:pt idx="0">
                  <c:v>Odbor stratégie a rozvoja, MDV SR</c:v>
                </c:pt>
                <c:pt idx="1">
                  <c:v>Analytický útvar, MZVEZ SR</c:v>
                </c:pt>
                <c:pt idx="2">
                  <c:v>Analytický útvar, ÚPVII SR</c:v>
                </c:pt>
                <c:pt idx="3">
                  <c:v>Inštitút vzdelávacej politiky, MŠVVŠ SR</c:v>
                </c:pt>
                <c:pt idx="4">
                  <c:v>Útvar hodnoty za peniaze, MF SR</c:v>
                </c:pt>
                <c:pt idx="5">
                  <c:v>Inštitút pôdohospodárskej politiky, MPRV SR</c:v>
                </c:pt>
                <c:pt idx="6">
                  <c:v>Analytický útvar, MO SR</c:v>
                </c:pt>
                <c:pt idx="7">
                  <c:v>Inštitút finančnej politiky, MF SR</c:v>
                </c:pt>
                <c:pt idx="8">
                  <c:v>Analytické centrum, MS SR</c:v>
                </c:pt>
                <c:pt idx="9">
                  <c:v>Analyticko-metodická jednotka verejnej správy, MV SR</c:v>
                </c:pt>
                <c:pt idx="10">
                  <c:v>Inštitút zdravotnej politiky, MZ SR</c:v>
                </c:pt>
                <c:pt idx="11">
                  <c:v>Centrum pre hospodárske otázky, MH SR</c:v>
                </c:pt>
                <c:pt idx="12">
                  <c:v>Inštitút kultúrnej politiky, MK SR</c:v>
                </c:pt>
                <c:pt idx="13">
                  <c:v>Inštitút enviromentálnej politiky, MŽ SR</c:v>
                </c:pt>
                <c:pt idx="14">
                  <c:v>Inštitút sociálnej politiky, MPSVR SR</c:v>
                </c:pt>
                <c:pt idx="15">
                  <c:v>Implementačná jednotka, ÚV SR</c:v>
                </c:pt>
                <c:pt idx="16">
                  <c:v>Inštitút pre stratégie a analýzy, ÚV SR</c:v>
                </c:pt>
              </c:strCache>
            </c:strRef>
          </c:cat>
          <c:val>
            <c:numRef>
              <c:f>'Graf č.5'!$F$2:$F$18</c:f>
              <c:numCache>
                <c:formatCode>0</c:formatCode>
                <c:ptCount val="1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83.333333333333343</c:v>
                </c:pt>
                <c:pt idx="4">
                  <c:v>77.272727272727266</c:v>
                </c:pt>
                <c:pt idx="5">
                  <c:v>75</c:v>
                </c:pt>
                <c:pt idx="6">
                  <c:v>75</c:v>
                </c:pt>
                <c:pt idx="7">
                  <c:v>71.428571428571431</c:v>
                </c:pt>
                <c:pt idx="8">
                  <c:v>66.666666666666657</c:v>
                </c:pt>
                <c:pt idx="9">
                  <c:v>63.636363636363633</c:v>
                </c:pt>
                <c:pt idx="10">
                  <c:v>63.636363636363633</c:v>
                </c:pt>
                <c:pt idx="11">
                  <c:v>60</c:v>
                </c:pt>
                <c:pt idx="12">
                  <c:v>60</c:v>
                </c:pt>
                <c:pt idx="13">
                  <c:v>57.142857142857139</c:v>
                </c:pt>
                <c:pt idx="14">
                  <c:v>33.333333333333329</c:v>
                </c:pt>
                <c:pt idx="15">
                  <c:v>20</c:v>
                </c:pt>
                <c:pt idx="16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F-4E4C-A67F-FA8F1A0D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80704"/>
        <c:axId val="85086592"/>
      </c:barChart>
      <c:catAx>
        <c:axId val="85080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5086592"/>
        <c:crosses val="autoZero"/>
        <c:auto val="1"/>
        <c:lblAlgn val="ctr"/>
        <c:lblOffset val="100"/>
        <c:noMultiLvlLbl val="0"/>
      </c:catAx>
      <c:valAx>
        <c:axId val="8508659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5080704"/>
        <c:crosses val="autoZero"/>
        <c:crossBetween val="between"/>
      </c:valAx>
      <c:spPr>
        <a:noFill/>
        <a:ln>
          <a:solidFill>
            <a:schemeClr val="bg2"/>
          </a:solidFill>
        </a:ln>
        <a:effectLst/>
      </c:spPr>
    </c:plotArea>
    <c:legend>
      <c:legendPos val="b"/>
      <c:layout>
        <c:manualLayout>
          <c:xMode val="edge"/>
          <c:yMode val="edge"/>
          <c:x val="0.42347604166666669"/>
          <c:y val="0.9062930555555555"/>
          <c:w val="0.14863802083333333"/>
          <c:h val="4.96097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171450</xdr:rowOff>
    </xdr:from>
    <xdr:to>
      <xdr:col>13</xdr:col>
      <xdr:colOff>136525</xdr:colOff>
      <xdr:row>19</xdr:row>
      <xdr:rowOff>151765</xdr:rowOff>
    </xdr:to>
    <xdr:pic>
      <xdr:nvPicPr>
        <xdr:cNvPr id="2" name="Obrázok 1"/>
        <xdr:cNvPicPr/>
      </xdr:nvPicPr>
      <xdr:blipFill rotWithShape="1">
        <a:blip xmlns:r="http://schemas.openxmlformats.org/officeDocument/2006/relationships" r:embed="rId1"/>
        <a:srcRect t="7794" b="3685"/>
        <a:stretch/>
      </xdr:blipFill>
      <xdr:spPr bwMode="auto">
        <a:xfrm>
          <a:off x="3076575" y="171450"/>
          <a:ext cx="5280025" cy="35998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295275</xdr:colOff>
      <xdr:row>18</xdr:row>
      <xdr:rowOff>104775</xdr:rowOff>
    </xdr:from>
    <xdr:to>
      <xdr:col>14</xdr:col>
      <xdr:colOff>66040</xdr:colOff>
      <xdr:row>19</xdr:row>
      <xdr:rowOff>168275</xdr:rowOff>
    </xdr:to>
    <xdr:sp macro="" textlink="">
      <xdr:nvSpPr>
        <xdr:cNvPr id="3" name="Textové pole 1"/>
        <xdr:cNvSpPr txBox="1"/>
      </xdr:nvSpPr>
      <xdr:spPr>
        <a:xfrm>
          <a:off x="3028950" y="3533775"/>
          <a:ext cx="5866765" cy="254000"/>
        </a:xfrm>
        <a:prstGeom prst="rect">
          <a:avLst/>
        </a:prstGeom>
      </xdr:spPr>
      <xdr:txBody>
        <a:bodyPr wrap="square" rtlCol="0">
          <a:noAutofit/>
        </a:bodyPr>
        <a:lstStyle/>
        <a:p>
          <a:pPr>
            <a:spcAft>
              <a:spcPts val="0"/>
            </a:spcAft>
          </a:pPr>
          <a:r>
            <a:rPr lang="sk-SK" sz="9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Zdroj údajov: Ministerstvo vnútra SR </a:t>
          </a:r>
          <a:r>
            <a:rPr lang="de-AT" sz="9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a Ministerstvo spravodlivosti SR</a:t>
          </a:r>
          <a:r>
            <a:rPr lang="sk-SK" sz="900"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.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0</xdr:rowOff>
    </xdr:from>
    <xdr:to>
      <xdr:col>16</xdr:col>
      <xdr:colOff>45000</xdr:colOff>
      <xdr:row>17</xdr:row>
      <xdr:rowOff>85725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0.00891</cdr:x>
      <cdr:y>0.79295</cdr:y>
    </cdr:from>
    <cdr:to>
      <cdr:x>0.99835</cdr:x>
      <cdr:y>0.94269</cdr:y>
    </cdr:to>
    <cdr:sp macro="" textlink="">
      <cdr:nvSpPr>
        <cdr:cNvPr id="2" name="Textové pole 1"/>
        <cdr:cNvSpPr txBox="1"/>
      </cdr:nvSpPr>
      <cdr:spPr>
        <a:xfrm xmlns:a="http://schemas.openxmlformats.org/drawingml/2006/main">
          <a:off x="51300" y="2635943"/>
          <a:ext cx="5699175" cy="497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/>
            <a:t>Zdroj údajov: Ministerstvo vnútra SR a Ministerstvo</a:t>
          </a:r>
          <a:r>
            <a:rPr lang="sk-SK" sz="900" baseline="0"/>
            <a:t> spravodlivosti SR</a:t>
          </a:r>
          <a:r>
            <a:rPr lang="sk-SK" sz="900"/>
            <a:t>.</a:t>
          </a:r>
        </a:p>
        <a:p xmlns:a="http://schemas.openxmlformats.org/drawingml/2006/main">
          <a:r>
            <a:rPr lang="sk-SK" sz="900"/>
            <a:t>Poznámka: Do úvahy sa brali útvary s minimálne</a:t>
          </a:r>
          <a:r>
            <a:rPr lang="sk-SK" sz="900" baseline="0"/>
            <a:t> troma zamestnancami vrátane vedúceho zamestnanca.  </a:t>
          </a:r>
        </a:p>
        <a:p xmlns:a="http://schemas.openxmlformats.org/drawingml/2006/main">
          <a:r>
            <a:rPr lang="sk-SK" sz="900"/>
            <a:t>Podútvary</a:t>
          </a:r>
          <a:r>
            <a:rPr lang="sk-SK" sz="900" baseline="0"/>
            <a:t> existujú na štyroch AÚ.</a:t>
          </a:r>
          <a:endParaRPr lang="sk-SK" sz="9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542924</xdr:colOff>
      <xdr:row>0</xdr:row>
      <xdr:rowOff>0</xdr:rowOff>
    </xdr:from>
    <xdr:to>
      <xdr:col>17</xdr:col>
      <xdr:colOff>304799</xdr:colOff>
      <xdr:row>18</xdr:row>
      <xdr:rowOff>180974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533400</xdr:colOff>
      <xdr:row>16</xdr:row>
      <xdr:rowOff>133350</xdr:rowOff>
    </xdr:from>
    <xdr:to>
      <xdr:col>17</xdr:col>
      <xdr:colOff>75902</xdr:colOff>
      <xdr:row>17</xdr:row>
      <xdr:rowOff>178900</xdr:rowOff>
    </xdr:to>
    <xdr:sp macro="" textlink="">
      <xdr:nvSpPr>
        <xdr:cNvPr id="4" name="Textové pole 1"/>
        <xdr:cNvSpPr txBox="1"/>
      </xdr:nvSpPr>
      <xdr:spPr>
        <a:xfrm>
          <a:off x="5181600" y="3181350"/>
          <a:ext cx="5638502" cy="2360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900"/>
            <a:t>Zdroj údajov: Ministerstvo vnútra SR , </a:t>
          </a:r>
          <a:r>
            <a:rPr lang="en-US" sz="900"/>
            <a:t> Ministerstvo spr</a:t>
          </a:r>
          <a:r>
            <a:rPr lang="sk-SK" sz="900"/>
            <a:t>a</a:t>
          </a:r>
          <a:r>
            <a:rPr lang="en-US" sz="900"/>
            <a:t>vodlivosti SR</a:t>
          </a:r>
          <a:r>
            <a:rPr lang="sk-SK" sz="900" baseline="0"/>
            <a:t>  </a:t>
          </a:r>
          <a:r>
            <a:rPr lang="sk-SK" sz="900"/>
            <a:t>a Európsky</a:t>
          </a:r>
          <a:r>
            <a:rPr lang="sk-SK" sz="900" baseline="0"/>
            <a:t> inštitút pre rodovú rovnosť</a:t>
          </a:r>
          <a:r>
            <a:rPr lang="sk-SK" sz="900"/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900"/>
            <a:t>Poznámka: Do úvahy sa brali útvary s minimálne troma zamestnancami vrátane vedúceho zamestnanca.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k-SK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k-SK" sz="9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0</xdr:row>
      <xdr:rowOff>0</xdr:rowOff>
    </xdr:from>
    <xdr:to>
      <xdr:col>16</xdr:col>
      <xdr:colOff>178350</xdr:colOff>
      <xdr:row>22</xdr:row>
      <xdr:rowOff>129000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0.00882</cdr:x>
      <cdr:y>0.08003</cdr:y>
    </cdr:from>
    <cdr:to>
      <cdr:x>0.9985</cdr:x>
      <cdr:y>0.13466</cdr:y>
    </cdr:to>
    <cdr:sp macro="" textlink="">
      <cdr:nvSpPr>
        <cdr:cNvPr id="2" name="Textové pole 1"/>
        <cdr:cNvSpPr txBox="1"/>
      </cdr:nvSpPr>
      <cdr:spPr>
        <a:xfrm xmlns:a="http://schemas.openxmlformats.org/drawingml/2006/main">
          <a:off x="50800" y="345749"/>
          <a:ext cx="5700534" cy="23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100" b="1">
              <a:solidFill>
                <a:sysClr val="windowText" lastClr="000000"/>
              </a:solidFill>
            </a:rPr>
            <a:t>Riaditelia</a:t>
          </a:r>
          <a:r>
            <a:rPr lang="sk-SK" sz="1100" b="1" baseline="0">
              <a:solidFill>
                <a:sysClr val="windowText" lastClr="000000"/>
              </a:solidFill>
            </a:rPr>
            <a:t> a analytici</a:t>
          </a:r>
          <a:r>
            <a:rPr lang="sk-SK" sz="1100" b="1">
              <a:solidFill>
                <a:sysClr val="windowText" lastClr="000000"/>
              </a:solidFill>
            </a:rPr>
            <a:t> </a:t>
          </a:r>
          <a:r>
            <a:rPr lang="sk-SK" sz="1100" b="1" baseline="0">
              <a:solidFill>
                <a:sysClr val="windowText" lastClr="000000"/>
              </a:solidFill>
            </a:rPr>
            <a:t>na jednotlivých vládnych analytických útvaroch podľa pohlavia</a:t>
          </a:r>
          <a:endParaRPr lang="sk-SK" sz="11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0.00638</cdr:x>
      <cdr:y>0.94617</cdr:y>
    </cdr:from>
    <cdr:to>
      <cdr:x>1</cdr:x>
      <cdr:y>0.97833</cdr:y>
    </cdr:to>
    <cdr:sp macro="" textlink="">
      <cdr:nvSpPr>
        <cdr:cNvPr id="3" name="Textové pole 11"/>
        <cdr:cNvSpPr txBox="1"/>
      </cdr:nvSpPr>
      <cdr:spPr>
        <a:xfrm xmlns:a="http://schemas.openxmlformats.org/drawingml/2006/main">
          <a:off x="36745" y="4087449"/>
          <a:ext cx="5723255" cy="13891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7000"/>
            </a:lnSpc>
            <a:spcAft>
              <a:spcPts val="800"/>
            </a:spcAft>
          </a:pPr>
          <a:r>
            <a:rPr lang="sk-SK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Zdroj údajov: Ministerstvo vnútra SR</a:t>
          </a:r>
          <a:r>
            <a:rPr lang="sk-SK" sz="9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 Ministerstvo spravodlivosti SR.</a:t>
          </a:r>
          <a:endParaRPr lang="sk-SK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28575</xdr:rowOff>
    </xdr:from>
    <xdr:to>
      <xdr:col>16</xdr:col>
      <xdr:colOff>454575</xdr:colOff>
      <xdr:row>22</xdr:row>
      <xdr:rowOff>157575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0.00254</cdr:x>
      <cdr:y>0.08675</cdr:y>
    </cdr:from>
    <cdr:to>
      <cdr:x>1</cdr:x>
      <cdr:y>0.14728</cdr:y>
    </cdr:to>
    <cdr:sp macro="" textlink="">
      <cdr:nvSpPr>
        <cdr:cNvPr id="2" name="Textové pole 1"/>
        <cdr:cNvSpPr txBox="1"/>
      </cdr:nvSpPr>
      <cdr:spPr>
        <a:xfrm xmlns:a="http://schemas.openxmlformats.org/drawingml/2006/main">
          <a:off x="50800" y="374766"/>
          <a:ext cx="5745396" cy="261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spcAft>
              <a:spcPts val="0"/>
            </a:spcAft>
          </a:pPr>
          <a:r>
            <a:rPr lang="sk-SK" sz="11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Riaditelia a analytici na jednotlivých vládnych analytických útvaroch podľa pohlavia (v %)</a:t>
          </a:r>
          <a:endParaRPr lang="sk-SK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0.00386</cdr:x>
      <cdr:y>0.94536</cdr:y>
    </cdr:from>
    <cdr:to>
      <cdr:x>0.98277</cdr:x>
      <cdr:y>1</cdr:y>
    </cdr:to>
    <cdr:sp macro="" textlink="">
      <cdr:nvSpPr>
        <cdr:cNvPr id="3" name="Textové pole 1"/>
        <cdr:cNvSpPr txBox="1"/>
      </cdr:nvSpPr>
      <cdr:spPr>
        <a:xfrm xmlns:a="http://schemas.openxmlformats.org/drawingml/2006/main">
          <a:off x="22225" y="4083950"/>
          <a:ext cx="5638502" cy="236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900"/>
            <a:t>Zdroj údajov: Ministerstvo vnútra SR  a </a:t>
          </a:r>
          <a:r>
            <a:rPr lang="en-US" sz="900"/>
            <a:t> Ministerstvo spr</a:t>
          </a:r>
          <a:r>
            <a:rPr lang="sk-SK" sz="900"/>
            <a:t>a</a:t>
          </a:r>
          <a:r>
            <a:rPr lang="en-US" sz="900"/>
            <a:t>vodlivosti SR</a:t>
          </a:r>
          <a:r>
            <a:rPr lang="sk-SK" sz="900" baseline="0"/>
            <a:t>.</a:t>
          </a:r>
          <a:endParaRPr lang="sk-SK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1</xdr:row>
      <xdr:rowOff>57150</xdr:rowOff>
    </xdr:from>
    <xdr:to>
      <xdr:col>17</xdr:col>
      <xdr:colOff>552783</xdr:colOff>
      <xdr:row>22</xdr:row>
      <xdr:rowOff>125337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2625" y="4057650"/>
          <a:ext cx="5762958" cy="4068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5" x14ac:dyDescent="0.25"/>
  <cols>
    <col min="2" max="2" width="13.5703125" bestFit="1" customWidth="1"/>
  </cols>
  <sheetData>
    <row r="1" spans="1:3" x14ac:dyDescent="0.25">
      <c r="B1" s="2" t="s">
        <v>3</v>
      </c>
      <c r="C1" s="2" t="s">
        <v>4</v>
      </c>
    </row>
    <row r="2" spans="1:3" x14ac:dyDescent="0.25">
      <c r="A2" s="2" t="s">
        <v>0</v>
      </c>
      <c r="B2">
        <v>82</v>
      </c>
      <c r="C2" s="1">
        <f>B2/B$4</f>
        <v>0.43850267379679142</v>
      </c>
    </row>
    <row r="3" spans="1:3" x14ac:dyDescent="0.25">
      <c r="A3" s="2" t="s">
        <v>1</v>
      </c>
      <c r="B3">
        <v>105</v>
      </c>
      <c r="C3" s="1">
        <f>B3/B$4</f>
        <v>0.56149732620320858</v>
      </c>
    </row>
    <row r="4" spans="1:3" x14ac:dyDescent="0.25">
      <c r="A4" s="2" t="s">
        <v>2</v>
      </c>
      <c r="B4">
        <v>187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D2" sqref="D2:D5"/>
    </sheetView>
  </sheetViews>
  <sheetFormatPr defaultRowHeight="15" x14ac:dyDescent="0.25"/>
  <sheetData>
    <row r="1" spans="1:7" x14ac:dyDescent="0.25">
      <c r="B1" s="2" t="s">
        <v>1</v>
      </c>
      <c r="C1" s="2" t="s">
        <v>0</v>
      </c>
      <c r="D1" s="2" t="s">
        <v>2</v>
      </c>
      <c r="E1" s="2" t="s">
        <v>1</v>
      </c>
      <c r="F1" s="2" t="s">
        <v>0</v>
      </c>
    </row>
    <row r="2" spans="1:7" x14ac:dyDescent="0.25">
      <c r="A2" s="2" t="s">
        <v>5</v>
      </c>
      <c r="B2">
        <v>9</v>
      </c>
      <c r="C2">
        <v>6</v>
      </c>
      <c r="D2">
        <f t="shared" ref="D2:D4" si="0">SUM(B2:C2)</f>
        <v>15</v>
      </c>
      <c r="E2" s="6">
        <f t="shared" ref="E2:F3" si="1">(B2/$D2)*100</f>
        <v>60</v>
      </c>
      <c r="F2" s="6">
        <f t="shared" si="1"/>
        <v>40</v>
      </c>
    </row>
    <row r="3" spans="1:7" x14ac:dyDescent="0.25">
      <c r="A3" s="2" t="s">
        <v>6</v>
      </c>
      <c r="B3">
        <v>7</v>
      </c>
      <c r="C3">
        <v>1</v>
      </c>
      <c r="D3">
        <f t="shared" si="0"/>
        <v>8</v>
      </c>
      <c r="E3" s="6">
        <f t="shared" si="1"/>
        <v>87.5</v>
      </c>
      <c r="F3" s="6">
        <f t="shared" si="1"/>
        <v>12.5</v>
      </c>
    </row>
    <row r="4" spans="1:7" x14ac:dyDescent="0.25">
      <c r="A4" s="2" t="s">
        <v>7</v>
      </c>
      <c r="B4">
        <v>71</v>
      </c>
      <c r="C4">
        <v>46</v>
      </c>
      <c r="D4">
        <f t="shared" si="0"/>
        <v>117</v>
      </c>
      <c r="E4" s="6">
        <f>(B4/$D4)*100</f>
        <v>60.683760683760681</v>
      </c>
      <c r="F4" s="6">
        <f>(C4/$D4)*100</f>
        <v>39.316239316239319</v>
      </c>
    </row>
    <row r="5" spans="1:7" x14ac:dyDescent="0.25">
      <c r="A5" s="2" t="s">
        <v>8</v>
      </c>
      <c r="B5">
        <v>16</v>
      </c>
      <c r="C5">
        <v>29</v>
      </c>
      <c r="D5">
        <f>SUM(B5:C5)</f>
        <v>45</v>
      </c>
      <c r="E5" s="6">
        <f>(B5/$D5)*100</f>
        <v>35.555555555555557</v>
      </c>
      <c r="F5" s="6">
        <f>(C5/$D5)*100</f>
        <v>64.444444444444443</v>
      </c>
    </row>
    <row r="15" spans="1:7" x14ac:dyDescent="0.25">
      <c r="A15" s="7"/>
      <c r="B15" s="7"/>
      <c r="C15" s="7"/>
      <c r="D15" s="7"/>
      <c r="E15" s="7"/>
      <c r="F15" s="7"/>
      <c r="G15" s="7"/>
    </row>
    <row r="16" spans="1:7" x14ac:dyDescent="0.25">
      <c r="A16" s="7"/>
      <c r="B16" s="8"/>
      <c r="C16" s="8"/>
      <c r="D16" s="8"/>
      <c r="E16" s="8"/>
      <c r="F16" s="8"/>
      <c r="G16" s="7"/>
    </row>
    <row r="17" spans="1:7" x14ac:dyDescent="0.25">
      <c r="A17" s="8"/>
      <c r="B17" s="7"/>
      <c r="C17" s="7"/>
      <c r="D17" s="7"/>
      <c r="E17" s="9"/>
      <c r="F17" s="9"/>
      <c r="G17" s="7"/>
    </row>
    <row r="18" spans="1:7" x14ac:dyDescent="0.25">
      <c r="A18" s="8"/>
      <c r="B18" s="7"/>
      <c r="C18" s="7"/>
      <c r="D18" s="7"/>
      <c r="E18" s="9"/>
      <c r="F18" s="9"/>
      <c r="G18" s="7"/>
    </row>
    <row r="19" spans="1:7" x14ac:dyDescent="0.25">
      <c r="A19" s="8"/>
      <c r="B19" s="7"/>
      <c r="C19" s="7"/>
      <c r="D19" s="7"/>
      <c r="E19" s="9"/>
      <c r="F19" s="9"/>
      <c r="G19" s="7"/>
    </row>
    <row r="20" spans="1:7" x14ac:dyDescent="0.25">
      <c r="A20" s="8"/>
      <c r="B20" s="7"/>
      <c r="C20" s="7"/>
      <c r="D20" s="7"/>
      <c r="E20" s="9"/>
      <c r="F20" s="9"/>
      <c r="G20" s="7"/>
    </row>
    <row r="21" spans="1:7" x14ac:dyDescent="0.25">
      <c r="A21" s="7"/>
      <c r="B21" s="7"/>
      <c r="C21" s="7"/>
      <c r="D21" s="7"/>
      <c r="E21" s="7"/>
      <c r="F21" s="7"/>
      <c r="G21" s="7"/>
    </row>
    <row r="22" spans="1:7" x14ac:dyDescent="0.25">
      <c r="A22" s="8"/>
      <c r="B22" s="7"/>
      <c r="C22" s="7"/>
      <c r="D22" s="7"/>
      <c r="E22" s="7"/>
      <c r="F22" s="7"/>
      <c r="G22" s="7"/>
    </row>
    <row r="23" spans="1:7" x14ac:dyDescent="0.25">
      <c r="A23" s="7"/>
      <c r="B23" s="10"/>
      <c r="C23" s="10"/>
      <c r="D23" s="7"/>
      <c r="E23" s="7"/>
      <c r="F23" s="7"/>
      <c r="G23" s="7"/>
    </row>
    <row r="24" spans="1:7" x14ac:dyDescent="0.25">
      <c r="A24" s="7"/>
      <c r="B24" s="7"/>
      <c r="C24" s="7"/>
      <c r="D24" s="7"/>
      <c r="E24" s="7"/>
      <c r="F24" s="7"/>
      <c r="G24" s="7"/>
    </row>
    <row r="25" spans="1:7" x14ac:dyDescent="0.25">
      <c r="A25" s="7"/>
      <c r="B25" s="7"/>
      <c r="C25" s="7"/>
      <c r="D25" s="7"/>
      <c r="E25" s="7"/>
      <c r="F25" s="7"/>
      <c r="G25" s="7"/>
    </row>
    <row r="26" spans="1:7" x14ac:dyDescent="0.25">
      <c r="A26" s="7"/>
      <c r="B26" s="7"/>
      <c r="C26" s="7"/>
      <c r="D26" s="7"/>
      <c r="E26" s="7"/>
      <c r="F26" s="7"/>
      <c r="G26" s="7"/>
    </row>
    <row r="27" spans="1:7" x14ac:dyDescent="0.25">
      <c r="A27" s="7"/>
      <c r="B27" s="7"/>
      <c r="C27" s="7"/>
      <c r="D27" s="7"/>
      <c r="E27" s="9"/>
      <c r="F27" s="7"/>
      <c r="G27" s="7"/>
    </row>
    <row r="28" spans="1:7" x14ac:dyDescent="0.25">
      <c r="A28" s="7"/>
      <c r="B28" s="7"/>
      <c r="C28" s="7"/>
      <c r="D28" s="7"/>
      <c r="E28" s="7"/>
      <c r="F28" s="7"/>
      <c r="G28" s="7"/>
    </row>
    <row r="29" spans="1:7" x14ac:dyDescent="0.25">
      <c r="A29" s="7"/>
      <c r="B29" s="7"/>
      <c r="C29" s="7"/>
      <c r="D29" s="7"/>
      <c r="E29" s="7"/>
      <c r="F29" s="7"/>
      <c r="G29" s="7"/>
    </row>
    <row r="30" spans="1:7" x14ac:dyDescent="0.25">
      <c r="A30" s="7"/>
      <c r="B30" s="7"/>
      <c r="C30" s="7"/>
      <c r="D30" s="7"/>
      <c r="E30" s="7"/>
      <c r="F30" s="7"/>
      <c r="G30" s="7"/>
    </row>
    <row r="31" spans="1:7" x14ac:dyDescent="0.25">
      <c r="A31" s="7"/>
      <c r="B31" s="7"/>
      <c r="C31" s="7"/>
      <c r="D31" s="7"/>
      <c r="E31" s="7"/>
      <c r="F31" s="7"/>
      <c r="G31" s="7"/>
    </row>
    <row r="32" spans="1:7" x14ac:dyDescent="0.25">
      <c r="A32" s="7"/>
      <c r="B32" s="7"/>
      <c r="C32" s="7"/>
      <c r="D32" s="7"/>
      <c r="E32" s="7"/>
      <c r="F32" s="7"/>
      <c r="G32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H25" sqref="H25"/>
    </sheetView>
  </sheetViews>
  <sheetFormatPr defaultRowHeight="15" x14ac:dyDescent="0.25"/>
  <cols>
    <col min="5" max="5" width="12.140625" bestFit="1" customWidth="1"/>
    <col min="6" max="6" width="10.5703125" bestFit="1" customWidth="1"/>
    <col min="7" max="7" width="12.140625" bestFit="1" customWidth="1"/>
  </cols>
  <sheetData>
    <row r="1" spans="1:7" x14ac:dyDescent="0.25">
      <c r="B1" s="11" t="s">
        <v>9</v>
      </c>
      <c r="C1" s="11"/>
      <c r="D1" s="11" t="s">
        <v>13</v>
      </c>
      <c r="E1" s="11"/>
      <c r="F1" s="11" t="s">
        <v>12</v>
      </c>
      <c r="G1" s="11"/>
    </row>
    <row r="2" spans="1:7" x14ac:dyDescent="0.25">
      <c r="B2" s="2" t="s">
        <v>10</v>
      </c>
      <c r="C2" s="2" t="s">
        <v>11</v>
      </c>
      <c r="D2" s="2" t="s">
        <v>10</v>
      </c>
      <c r="E2" s="2" t="s">
        <v>11</v>
      </c>
      <c r="F2" s="2" t="s">
        <v>10</v>
      </c>
      <c r="G2" s="2" t="s">
        <v>11</v>
      </c>
    </row>
    <row r="3" spans="1:7" x14ac:dyDescent="0.25">
      <c r="A3" s="2" t="s">
        <v>1</v>
      </c>
      <c r="B3">
        <v>9</v>
      </c>
      <c r="C3">
        <f>(B3/B$5)*100</f>
        <v>60</v>
      </c>
      <c r="D3">
        <v>439</v>
      </c>
      <c r="E3" s="6">
        <f>(D3/D$5)*100</f>
        <v>53.536585365853661</v>
      </c>
      <c r="F3" s="6">
        <v>41</v>
      </c>
      <c r="G3" s="6">
        <f>(F3/F$5)*100</f>
        <v>75.925925925925924</v>
      </c>
    </row>
    <row r="4" spans="1:7" x14ac:dyDescent="0.25">
      <c r="A4" s="2" t="s">
        <v>0</v>
      </c>
      <c r="B4">
        <v>6</v>
      </c>
      <c r="C4">
        <f>(B4/B$5)*100</f>
        <v>40</v>
      </c>
      <c r="D4">
        <v>381</v>
      </c>
      <c r="E4" s="6">
        <f>(D4/D$5)*100</f>
        <v>46.463414634146346</v>
      </c>
      <c r="F4" s="6">
        <v>13</v>
      </c>
      <c r="G4" s="6">
        <f>(F4/F$5)*100</f>
        <v>24.074074074074073</v>
      </c>
    </row>
    <row r="5" spans="1:7" x14ac:dyDescent="0.25">
      <c r="A5" s="2" t="s">
        <v>2</v>
      </c>
      <c r="B5">
        <f>B3+B4</f>
        <v>15</v>
      </c>
      <c r="C5">
        <f t="shared" ref="C5:G5" si="0">C3+C4</f>
        <v>100</v>
      </c>
      <c r="D5">
        <f t="shared" si="0"/>
        <v>820</v>
      </c>
      <c r="E5" s="6">
        <f t="shared" si="0"/>
        <v>100</v>
      </c>
      <c r="F5" s="6">
        <f t="shared" si="0"/>
        <v>54</v>
      </c>
      <c r="G5" s="6">
        <f t="shared" si="0"/>
        <v>100</v>
      </c>
    </row>
  </sheetData>
  <mergeCells count="3">
    <mergeCell ref="F1:G1"/>
    <mergeCell ref="D1:E1"/>
    <mergeCell ref="B1:C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8" sqref="D18"/>
    </sheetView>
  </sheetViews>
  <sheetFormatPr defaultRowHeight="15" x14ac:dyDescent="0.25"/>
  <cols>
    <col min="2" max="2" width="50.5703125" bestFit="1" customWidth="1"/>
    <col min="3" max="3" width="12.28515625" bestFit="1" customWidth="1"/>
    <col min="4" max="4" width="10.140625" bestFit="1" customWidth="1"/>
    <col min="5" max="5" width="13.5703125" bestFit="1" customWidth="1"/>
  </cols>
  <sheetData>
    <row r="1" spans="1:5" x14ac:dyDescent="0.25">
      <c r="A1" s="2" t="s">
        <v>48</v>
      </c>
      <c r="B1" s="2" t="s">
        <v>49</v>
      </c>
      <c r="C1" s="2" t="s">
        <v>1</v>
      </c>
      <c r="D1" s="2" t="s">
        <v>0</v>
      </c>
      <c r="E1" s="2" t="s">
        <v>3</v>
      </c>
    </row>
    <row r="2" spans="1:5" x14ac:dyDescent="0.25">
      <c r="A2" s="2" t="s">
        <v>14</v>
      </c>
      <c r="B2" s="2" t="s">
        <v>15</v>
      </c>
      <c r="C2">
        <v>1</v>
      </c>
      <c r="D2">
        <v>0</v>
      </c>
      <c r="E2">
        <f t="shared" ref="E2:E18" si="0">C2+D2</f>
        <v>1</v>
      </c>
    </row>
    <row r="3" spans="1:5" x14ac:dyDescent="0.25">
      <c r="A3" s="2" t="s">
        <v>16</v>
      </c>
      <c r="B3" s="2" t="s">
        <v>17</v>
      </c>
      <c r="C3">
        <v>1</v>
      </c>
      <c r="D3">
        <v>0</v>
      </c>
      <c r="E3">
        <f t="shared" si="0"/>
        <v>1</v>
      </c>
    </row>
    <row r="4" spans="1:5" x14ac:dyDescent="0.25">
      <c r="A4" s="2" t="s">
        <v>18</v>
      </c>
      <c r="B4" s="2" t="s">
        <v>19</v>
      </c>
      <c r="C4">
        <v>3</v>
      </c>
      <c r="D4">
        <v>0</v>
      </c>
      <c r="E4">
        <f t="shared" si="0"/>
        <v>3</v>
      </c>
    </row>
    <row r="5" spans="1:5" x14ac:dyDescent="0.25">
      <c r="A5" s="2" t="s">
        <v>20</v>
      </c>
      <c r="B5" s="2" t="s">
        <v>21</v>
      </c>
      <c r="C5">
        <v>3</v>
      </c>
      <c r="D5">
        <v>1</v>
      </c>
      <c r="E5">
        <f t="shared" si="0"/>
        <v>4</v>
      </c>
    </row>
    <row r="6" spans="1:5" x14ac:dyDescent="0.25">
      <c r="A6" s="2" t="s">
        <v>22</v>
      </c>
      <c r="B6" s="2" t="s">
        <v>23</v>
      </c>
      <c r="C6">
        <v>3</v>
      </c>
      <c r="D6">
        <v>1</v>
      </c>
      <c r="E6">
        <f t="shared" si="0"/>
        <v>4</v>
      </c>
    </row>
    <row r="7" spans="1:5" x14ac:dyDescent="0.25">
      <c r="A7" s="2" t="s">
        <v>24</v>
      </c>
      <c r="B7" s="2" t="s">
        <v>25</v>
      </c>
      <c r="C7">
        <v>3</v>
      </c>
      <c r="D7">
        <v>2</v>
      </c>
      <c r="E7">
        <f t="shared" si="0"/>
        <v>5</v>
      </c>
    </row>
    <row r="8" spans="1:5" x14ac:dyDescent="0.25">
      <c r="A8" s="2" t="s">
        <v>26</v>
      </c>
      <c r="B8" s="2" t="s">
        <v>27</v>
      </c>
      <c r="C8">
        <v>3</v>
      </c>
      <c r="D8">
        <v>2</v>
      </c>
      <c r="E8">
        <f t="shared" si="0"/>
        <v>5</v>
      </c>
    </row>
    <row r="9" spans="1:5" x14ac:dyDescent="0.25">
      <c r="A9" s="2" t="s">
        <v>28</v>
      </c>
      <c r="B9" s="2" t="s">
        <v>29</v>
      </c>
      <c r="C9">
        <v>1</v>
      </c>
      <c r="D9">
        <v>4</v>
      </c>
      <c r="E9">
        <f t="shared" si="0"/>
        <v>5</v>
      </c>
    </row>
    <row r="10" spans="1:5" x14ac:dyDescent="0.25">
      <c r="A10" s="2" t="s">
        <v>30</v>
      </c>
      <c r="B10" s="2" t="s">
        <v>31</v>
      </c>
      <c r="C10">
        <v>5</v>
      </c>
      <c r="D10">
        <v>1</v>
      </c>
      <c r="E10">
        <f t="shared" si="0"/>
        <v>6</v>
      </c>
    </row>
    <row r="11" spans="1:5" x14ac:dyDescent="0.25">
      <c r="A11" s="2" t="s">
        <v>32</v>
      </c>
      <c r="B11" s="2" t="s">
        <v>33</v>
      </c>
      <c r="C11">
        <v>4</v>
      </c>
      <c r="D11">
        <v>3</v>
      </c>
      <c r="E11">
        <f t="shared" si="0"/>
        <v>7</v>
      </c>
    </row>
    <row r="12" spans="1:5" x14ac:dyDescent="0.25">
      <c r="A12" s="2" t="s">
        <v>34</v>
      </c>
      <c r="B12" s="2" t="s">
        <v>35</v>
      </c>
      <c r="C12">
        <v>1</v>
      </c>
      <c r="D12">
        <v>7</v>
      </c>
      <c r="E12">
        <f t="shared" si="0"/>
        <v>8</v>
      </c>
    </row>
    <row r="13" spans="1:5" x14ac:dyDescent="0.25">
      <c r="A13" s="2" t="s">
        <v>36</v>
      </c>
      <c r="B13" s="2" t="s">
        <v>37</v>
      </c>
      <c r="C13">
        <v>6</v>
      </c>
      <c r="D13">
        <v>3</v>
      </c>
      <c r="E13">
        <f t="shared" si="0"/>
        <v>9</v>
      </c>
    </row>
    <row r="14" spans="1:5" x14ac:dyDescent="0.25">
      <c r="A14" s="2" t="s">
        <v>38</v>
      </c>
      <c r="B14" s="2" t="s">
        <v>39</v>
      </c>
      <c r="C14">
        <v>7</v>
      </c>
      <c r="D14">
        <v>4</v>
      </c>
      <c r="E14">
        <f t="shared" si="0"/>
        <v>11</v>
      </c>
    </row>
    <row r="15" spans="1:5" x14ac:dyDescent="0.25">
      <c r="A15" s="2" t="s">
        <v>40</v>
      </c>
      <c r="B15" s="2" t="s">
        <v>41</v>
      </c>
      <c r="C15">
        <v>7</v>
      </c>
      <c r="D15">
        <v>4</v>
      </c>
      <c r="E15">
        <f t="shared" si="0"/>
        <v>11</v>
      </c>
    </row>
    <row r="16" spans="1:5" x14ac:dyDescent="0.25">
      <c r="A16" s="2" t="s">
        <v>42</v>
      </c>
      <c r="B16" s="2" t="s">
        <v>43</v>
      </c>
      <c r="C16">
        <v>4</v>
      </c>
      <c r="D16">
        <v>8</v>
      </c>
      <c r="E16">
        <f t="shared" si="0"/>
        <v>12</v>
      </c>
    </row>
    <row r="17" spans="1:5" x14ac:dyDescent="0.25">
      <c r="A17" s="2" t="s">
        <v>44</v>
      </c>
      <c r="B17" s="2" t="s">
        <v>45</v>
      </c>
      <c r="C17">
        <v>17</v>
      </c>
      <c r="D17">
        <v>5</v>
      </c>
      <c r="E17">
        <f t="shared" si="0"/>
        <v>22</v>
      </c>
    </row>
    <row r="18" spans="1:5" x14ac:dyDescent="0.25">
      <c r="A18" s="2" t="s">
        <v>46</v>
      </c>
      <c r="B18" s="2" t="s">
        <v>47</v>
      </c>
      <c r="C18">
        <v>20</v>
      </c>
      <c r="D18">
        <v>8</v>
      </c>
      <c r="E18">
        <f t="shared" si="0"/>
        <v>28</v>
      </c>
    </row>
  </sheetData>
  <sortState ref="A2:F18">
    <sortCondition ref="E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defaultRowHeight="15" x14ac:dyDescent="0.25"/>
  <cols>
    <col min="2" max="2" width="50.5703125" bestFit="1" customWidth="1"/>
    <col min="5" max="5" width="13.5703125" bestFit="1" customWidth="1"/>
  </cols>
  <sheetData>
    <row r="1" spans="1:7" x14ac:dyDescent="0.25">
      <c r="A1" s="2" t="s">
        <v>48</v>
      </c>
      <c r="B1" s="2" t="s">
        <v>49</v>
      </c>
      <c r="C1" s="2" t="s">
        <v>1</v>
      </c>
      <c r="D1" s="2" t="s">
        <v>0</v>
      </c>
      <c r="E1" s="2" t="s">
        <v>3</v>
      </c>
      <c r="F1" s="2" t="s">
        <v>1</v>
      </c>
      <c r="G1" s="2" t="s">
        <v>0</v>
      </c>
    </row>
    <row r="2" spans="1:7" x14ac:dyDescent="0.25">
      <c r="A2" s="2" t="s">
        <v>18</v>
      </c>
      <c r="B2" s="2" t="s">
        <v>19</v>
      </c>
      <c r="C2">
        <v>3</v>
      </c>
      <c r="E2">
        <f t="shared" ref="E2:E18" si="0">C2+D2</f>
        <v>3</v>
      </c>
      <c r="F2" s="6">
        <f t="shared" ref="F2:F18" si="1">(C2/$E2)*100</f>
        <v>100</v>
      </c>
      <c r="G2" s="6">
        <f t="shared" ref="G2:G18" si="2">(D2/$E2)*100</f>
        <v>0</v>
      </c>
    </row>
    <row r="3" spans="1:7" x14ac:dyDescent="0.25">
      <c r="A3" s="2" t="s">
        <v>14</v>
      </c>
      <c r="B3" s="2" t="s">
        <v>15</v>
      </c>
      <c r="C3">
        <v>1</v>
      </c>
      <c r="E3">
        <f t="shared" si="0"/>
        <v>1</v>
      </c>
      <c r="F3" s="6">
        <f t="shared" si="1"/>
        <v>100</v>
      </c>
      <c r="G3" s="6">
        <f t="shared" si="2"/>
        <v>0</v>
      </c>
    </row>
    <row r="4" spans="1:7" x14ac:dyDescent="0.25">
      <c r="A4" s="2" t="s">
        <v>16</v>
      </c>
      <c r="B4" s="2" t="s">
        <v>17</v>
      </c>
      <c r="C4">
        <v>1</v>
      </c>
      <c r="E4">
        <f t="shared" si="0"/>
        <v>1</v>
      </c>
      <c r="F4" s="6">
        <f t="shared" si="1"/>
        <v>100</v>
      </c>
      <c r="G4" s="6">
        <f t="shared" si="2"/>
        <v>0</v>
      </c>
    </row>
    <row r="5" spans="1:7" x14ac:dyDescent="0.25">
      <c r="A5" s="2" t="s">
        <v>30</v>
      </c>
      <c r="B5" s="2" t="s">
        <v>31</v>
      </c>
      <c r="C5">
        <v>5</v>
      </c>
      <c r="D5">
        <v>1</v>
      </c>
      <c r="E5">
        <f t="shared" si="0"/>
        <v>6</v>
      </c>
      <c r="F5" s="6">
        <f t="shared" si="1"/>
        <v>83.333333333333343</v>
      </c>
      <c r="G5" s="6">
        <f t="shared" si="2"/>
        <v>16.666666666666664</v>
      </c>
    </row>
    <row r="6" spans="1:7" x14ac:dyDescent="0.25">
      <c r="A6" s="2" t="s">
        <v>44</v>
      </c>
      <c r="B6" s="2" t="s">
        <v>45</v>
      </c>
      <c r="C6">
        <v>17</v>
      </c>
      <c r="D6">
        <v>5</v>
      </c>
      <c r="E6">
        <f t="shared" si="0"/>
        <v>22</v>
      </c>
      <c r="F6" s="6">
        <f t="shared" si="1"/>
        <v>77.272727272727266</v>
      </c>
      <c r="G6" s="6">
        <f t="shared" si="2"/>
        <v>22.727272727272727</v>
      </c>
    </row>
    <row r="7" spans="1:7" x14ac:dyDescent="0.25">
      <c r="A7" s="2" t="s">
        <v>20</v>
      </c>
      <c r="B7" s="2" t="s">
        <v>21</v>
      </c>
      <c r="C7">
        <v>3</v>
      </c>
      <c r="D7">
        <v>1</v>
      </c>
      <c r="E7">
        <f t="shared" si="0"/>
        <v>4</v>
      </c>
      <c r="F7" s="6">
        <f t="shared" si="1"/>
        <v>75</v>
      </c>
      <c r="G7" s="6">
        <f t="shared" si="2"/>
        <v>25</v>
      </c>
    </row>
    <row r="8" spans="1:7" x14ac:dyDescent="0.25">
      <c r="A8" s="2" t="s">
        <v>22</v>
      </c>
      <c r="B8" s="2" t="s">
        <v>23</v>
      </c>
      <c r="C8">
        <v>3</v>
      </c>
      <c r="D8">
        <v>1</v>
      </c>
      <c r="E8">
        <f t="shared" si="0"/>
        <v>4</v>
      </c>
      <c r="F8" s="6">
        <f t="shared" si="1"/>
        <v>75</v>
      </c>
      <c r="G8" s="6">
        <f t="shared" si="2"/>
        <v>25</v>
      </c>
    </row>
    <row r="9" spans="1:7" x14ac:dyDescent="0.25">
      <c r="A9" s="2" t="s">
        <v>46</v>
      </c>
      <c r="B9" s="2" t="s">
        <v>47</v>
      </c>
      <c r="C9">
        <v>20</v>
      </c>
      <c r="D9">
        <v>8</v>
      </c>
      <c r="E9">
        <f t="shared" si="0"/>
        <v>28</v>
      </c>
      <c r="F9" s="6">
        <f t="shared" si="1"/>
        <v>71.428571428571431</v>
      </c>
      <c r="G9" s="6">
        <f t="shared" si="2"/>
        <v>28.571428571428569</v>
      </c>
    </row>
    <row r="10" spans="1:7" x14ac:dyDescent="0.25">
      <c r="A10" s="2" t="s">
        <v>36</v>
      </c>
      <c r="B10" s="2" t="s">
        <v>37</v>
      </c>
      <c r="C10">
        <v>6</v>
      </c>
      <c r="D10">
        <v>3</v>
      </c>
      <c r="E10">
        <f t="shared" si="0"/>
        <v>9</v>
      </c>
      <c r="F10" s="6">
        <f t="shared" si="1"/>
        <v>66.666666666666657</v>
      </c>
      <c r="G10" s="6">
        <f t="shared" si="2"/>
        <v>33.333333333333329</v>
      </c>
    </row>
    <row r="11" spans="1:7" x14ac:dyDescent="0.25">
      <c r="A11" s="2" t="s">
        <v>38</v>
      </c>
      <c r="B11" s="2" t="s">
        <v>39</v>
      </c>
      <c r="C11">
        <v>7</v>
      </c>
      <c r="D11">
        <v>4</v>
      </c>
      <c r="E11">
        <f t="shared" si="0"/>
        <v>11</v>
      </c>
      <c r="F11" s="6">
        <f t="shared" si="1"/>
        <v>63.636363636363633</v>
      </c>
      <c r="G11" s="6">
        <f t="shared" si="2"/>
        <v>36.363636363636367</v>
      </c>
    </row>
    <row r="12" spans="1:7" x14ac:dyDescent="0.25">
      <c r="A12" s="2" t="s">
        <v>40</v>
      </c>
      <c r="B12" s="2" t="s">
        <v>41</v>
      </c>
      <c r="C12">
        <v>7</v>
      </c>
      <c r="D12">
        <v>4</v>
      </c>
      <c r="E12">
        <f t="shared" si="0"/>
        <v>11</v>
      </c>
      <c r="F12" s="6">
        <f t="shared" si="1"/>
        <v>63.636363636363633</v>
      </c>
      <c r="G12" s="6">
        <f t="shared" si="2"/>
        <v>36.363636363636367</v>
      </c>
    </row>
    <row r="13" spans="1:7" x14ac:dyDescent="0.25">
      <c r="A13" s="2" t="s">
        <v>24</v>
      </c>
      <c r="B13" s="2" t="s">
        <v>25</v>
      </c>
      <c r="C13">
        <v>3</v>
      </c>
      <c r="D13">
        <v>2</v>
      </c>
      <c r="E13">
        <f t="shared" si="0"/>
        <v>5</v>
      </c>
      <c r="F13" s="6">
        <f t="shared" si="1"/>
        <v>60</v>
      </c>
      <c r="G13" s="6">
        <f t="shared" si="2"/>
        <v>40</v>
      </c>
    </row>
    <row r="14" spans="1:7" x14ac:dyDescent="0.25">
      <c r="A14" s="2" t="s">
        <v>26</v>
      </c>
      <c r="B14" s="2" t="s">
        <v>27</v>
      </c>
      <c r="C14">
        <v>3</v>
      </c>
      <c r="D14">
        <v>2</v>
      </c>
      <c r="E14">
        <f t="shared" si="0"/>
        <v>5</v>
      </c>
      <c r="F14" s="6">
        <f t="shared" si="1"/>
        <v>60</v>
      </c>
      <c r="G14" s="6">
        <f t="shared" si="2"/>
        <v>40</v>
      </c>
    </row>
    <row r="15" spans="1:7" x14ac:dyDescent="0.25">
      <c r="A15" s="2" t="s">
        <v>32</v>
      </c>
      <c r="B15" s="2" t="s">
        <v>33</v>
      </c>
      <c r="C15">
        <v>4</v>
      </c>
      <c r="D15">
        <v>3</v>
      </c>
      <c r="E15">
        <f t="shared" si="0"/>
        <v>7</v>
      </c>
      <c r="F15" s="6">
        <f t="shared" si="1"/>
        <v>57.142857142857139</v>
      </c>
      <c r="G15" s="6">
        <f t="shared" si="2"/>
        <v>42.857142857142854</v>
      </c>
    </row>
    <row r="16" spans="1:7" x14ac:dyDescent="0.25">
      <c r="A16" s="2" t="s">
        <v>42</v>
      </c>
      <c r="B16" s="2" t="s">
        <v>43</v>
      </c>
      <c r="C16">
        <v>4</v>
      </c>
      <c r="D16">
        <v>8</v>
      </c>
      <c r="E16">
        <f t="shared" si="0"/>
        <v>12</v>
      </c>
      <c r="F16" s="6">
        <f t="shared" si="1"/>
        <v>33.333333333333329</v>
      </c>
      <c r="G16" s="6">
        <f t="shared" si="2"/>
        <v>66.666666666666657</v>
      </c>
    </row>
    <row r="17" spans="1:7" x14ac:dyDescent="0.25">
      <c r="A17" s="2" t="s">
        <v>28</v>
      </c>
      <c r="B17" s="2" t="s">
        <v>29</v>
      </c>
      <c r="C17">
        <v>1</v>
      </c>
      <c r="D17">
        <v>4</v>
      </c>
      <c r="E17">
        <f t="shared" si="0"/>
        <v>5</v>
      </c>
      <c r="F17" s="6">
        <f t="shared" si="1"/>
        <v>20</v>
      </c>
      <c r="G17" s="6">
        <f t="shared" si="2"/>
        <v>80</v>
      </c>
    </row>
    <row r="18" spans="1:7" x14ac:dyDescent="0.25">
      <c r="A18" s="2" t="s">
        <v>34</v>
      </c>
      <c r="B18" s="2" t="s">
        <v>35</v>
      </c>
      <c r="C18">
        <v>1</v>
      </c>
      <c r="D18">
        <v>7</v>
      </c>
      <c r="E18">
        <f t="shared" si="0"/>
        <v>8</v>
      </c>
      <c r="F18" s="6">
        <f t="shared" si="1"/>
        <v>12.5</v>
      </c>
      <c r="G18" s="6">
        <f t="shared" si="2"/>
        <v>87.5</v>
      </c>
    </row>
  </sheetData>
  <sortState ref="A2:G19">
    <sortCondition ref="G1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D18" sqref="D18"/>
    </sheetView>
  </sheetViews>
  <sheetFormatPr defaultRowHeight="15" x14ac:dyDescent="0.25"/>
  <cols>
    <col min="2" max="2" width="50.7109375" bestFit="1" customWidth="1"/>
    <col min="7" max="7" width="9.140625" style="7"/>
  </cols>
  <sheetData>
    <row r="1" spans="1:22" x14ac:dyDescent="0.25">
      <c r="A1" s="12" t="s">
        <v>48</v>
      </c>
      <c r="B1" s="12" t="s">
        <v>49</v>
      </c>
      <c r="C1" s="11" t="s">
        <v>10</v>
      </c>
      <c r="D1" s="11"/>
      <c r="E1" s="11" t="s">
        <v>52</v>
      </c>
      <c r="F1" s="11"/>
      <c r="G1" s="13" t="s">
        <v>51</v>
      </c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  <c r="U1" s="3"/>
      <c r="V1" s="3"/>
    </row>
    <row r="2" spans="1:22" x14ac:dyDescent="0.25">
      <c r="A2" s="12"/>
      <c r="B2" s="12"/>
      <c r="C2" s="2" t="s">
        <v>1</v>
      </c>
      <c r="D2" s="2" t="s">
        <v>0</v>
      </c>
      <c r="E2" s="2" t="s">
        <v>1</v>
      </c>
      <c r="F2" s="2" t="s">
        <v>0</v>
      </c>
      <c r="G2" s="1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3"/>
      <c r="V2" s="3"/>
    </row>
    <row r="3" spans="1:22" x14ac:dyDescent="0.25">
      <c r="A3" s="2" t="s">
        <v>38</v>
      </c>
      <c r="B3" s="2" t="s">
        <v>39</v>
      </c>
      <c r="C3">
        <v>6</v>
      </c>
      <c r="D3">
        <v>4</v>
      </c>
      <c r="E3" s="5">
        <f t="shared" ref="E3:E17" si="0">C3/(C3+D3)</f>
        <v>0.6</v>
      </c>
      <c r="F3" s="5">
        <f t="shared" ref="F3:F17" si="1">D3/(C3+D3)</f>
        <v>0.4</v>
      </c>
      <c r="G3" s="7">
        <v>0</v>
      </c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3"/>
      <c r="U3" s="3"/>
      <c r="V3" s="3"/>
    </row>
    <row r="4" spans="1:22" x14ac:dyDescent="0.25">
      <c r="A4" s="2" t="s">
        <v>50</v>
      </c>
      <c r="B4" s="2" t="s">
        <v>23</v>
      </c>
      <c r="C4">
        <v>3</v>
      </c>
      <c r="D4">
        <v>0</v>
      </c>
      <c r="E4" s="5">
        <f t="shared" si="0"/>
        <v>1</v>
      </c>
      <c r="F4" s="5">
        <f t="shared" si="1"/>
        <v>0</v>
      </c>
      <c r="G4" s="7">
        <v>1</v>
      </c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3"/>
      <c r="U4" s="3"/>
      <c r="V4" s="3"/>
    </row>
    <row r="5" spans="1:22" x14ac:dyDescent="0.25">
      <c r="A5" s="2" t="s">
        <v>24</v>
      </c>
      <c r="B5" s="2" t="s">
        <v>25</v>
      </c>
      <c r="C5">
        <v>2</v>
      </c>
      <c r="D5">
        <v>2</v>
      </c>
      <c r="E5" s="5">
        <f t="shared" si="0"/>
        <v>0.5</v>
      </c>
      <c r="F5" s="5">
        <f t="shared" si="1"/>
        <v>0.5</v>
      </c>
      <c r="G5" s="7">
        <v>0</v>
      </c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3"/>
      <c r="U5" s="3"/>
      <c r="V5" s="3"/>
    </row>
    <row r="6" spans="1:22" x14ac:dyDescent="0.25">
      <c r="A6" s="2" t="s">
        <v>32</v>
      </c>
      <c r="B6" s="2" t="s">
        <v>33</v>
      </c>
      <c r="C6">
        <v>3</v>
      </c>
      <c r="D6">
        <v>3</v>
      </c>
      <c r="E6" s="5">
        <f t="shared" si="0"/>
        <v>0.5</v>
      </c>
      <c r="F6" s="5">
        <f t="shared" si="1"/>
        <v>0.5</v>
      </c>
      <c r="G6" s="7">
        <v>0</v>
      </c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3"/>
      <c r="U6" s="3"/>
      <c r="V6" s="3"/>
    </row>
    <row r="7" spans="1:22" x14ac:dyDescent="0.25">
      <c r="A7" s="2" t="s">
        <v>46</v>
      </c>
      <c r="B7" s="2" t="s">
        <v>47</v>
      </c>
      <c r="C7">
        <v>20</v>
      </c>
      <c r="D7">
        <v>7</v>
      </c>
      <c r="E7" s="5">
        <f t="shared" si="0"/>
        <v>0.7407407407407407</v>
      </c>
      <c r="F7" s="5">
        <f t="shared" si="1"/>
        <v>0.25925925925925924</v>
      </c>
      <c r="G7" s="7">
        <v>1</v>
      </c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3"/>
      <c r="U7" s="3"/>
      <c r="V7" s="3"/>
    </row>
    <row r="8" spans="1:22" x14ac:dyDescent="0.25">
      <c r="A8" s="2" t="s">
        <v>28</v>
      </c>
      <c r="B8" s="2" t="s">
        <v>29</v>
      </c>
      <c r="C8">
        <v>1</v>
      </c>
      <c r="D8">
        <v>3</v>
      </c>
      <c r="E8" s="5">
        <f t="shared" si="0"/>
        <v>0.25</v>
      </c>
      <c r="F8" s="5">
        <f t="shared" si="1"/>
        <v>0.75</v>
      </c>
      <c r="G8" s="7">
        <v>1</v>
      </c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3"/>
      <c r="U8" s="3"/>
      <c r="V8" s="3"/>
    </row>
    <row r="9" spans="1:22" x14ac:dyDescent="0.25">
      <c r="A9" s="2" t="s">
        <v>26</v>
      </c>
      <c r="B9" s="2" t="s">
        <v>27</v>
      </c>
      <c r="C9">
        <v>2</v>
      </c>
      <c r="D9">
        <v>2</v>
      </c>
      <c r="E9" s="5">
        <f t="shared" si="0"/>
        <v>0.5</v>
      </c>
      <c r="F9" s="5">
        <f t="shared" si="1"/>
        <v>0.5</v>
      </c>
      <c r="G9" s="7">
        <v>0</v>
      </c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3"/>
      <c r="U9" s="3"/>
      <c r="V9" s="3"/>
    </row>
    <row r="10" spans="1:22" x14ac:dyDescent="0.25">
      <c r="A10" s="2" t="s">
        <v>20</v>
      </c>
      <c r="B10" s="2" t="s">
        <v>21</v>
      </c>
      <c r="C10">
        <v>2</v>
      </c>
      <c r="D10">
        <v>1</v>
      </c>
      <c r="E10" s="5">
        <f t="shared" si="0"/>
        <v>0.66666666666666663</v>
      </c>
      <c r="F10" s="5">
        <f t="shared" si="1"/>
        <v>0.33333333333333331</v>
      </c>
      <c r="G10" s="7">
        <v>0</v>
      </c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3"/>
      <c r="U10" s="3"/>
      <c r="V10" s="3"/>
    </row>
    <row r="11" spans="1:22" x14ac:dyDescent="0.25">
      <c r="A11" s="2" t="s">
        <v>34</v>
      </c>
      <c r="B11" s="2" t="s">
        <v>35</v>
      </c>
      <c r="C11">
        <v>1</v>
      </c>
      <c r="D11">
        <v>6</v>
      </c>
      <c r="E11" s="5">
        <f t="shared" si="0"/>
        <v>0.14285714285714285</v>
      </c>
      <c r="F11" s="5">
        <f t="shared" si="1"/>
        <v>0.8571428571428571</v>
      </c>
      <c r="G11" s="7">
        <v>1</v>
      </c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3"/>
      <c r="V11" s="3"/>
    </row>
    <row r="12" spans="1:22" x14ac:dyDescent="0.25">
      <c r="A12" s="2" t="s">
        <v>42</v>
      </c>
      <c r="B12" s="2" t="s">
        <v>43</v>
      </c>
      <c r="C12">
        <v>4</v>
      </c>
      <c r="D12">
        <v>7</v>
      </c>
      <c r="E12" s="5">
        <f t="shared" si="0"/>
        <v>0.36363636363636365</v>
      </c>
      <c r="F12" s="5">
        <f t="shared" si="1"/>
        <v>0.63636363636363635</v>
      </c>
      <c r="G12" s="7">
        <v>1</v>
      </c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3"/>
      <c r="U12" s="3"/>
      <c r="V12" s="3"/>
    </row>
    <row r="13" spans="1:22" x14ac:dyDescent="0.25">
      <c r="A13" s="2" t="s">
        <v>30</v>
      </c>
      <c r="B13" s="2" t="s">
        <v>31</v>
      </c>
      <c r="C13">
        <v>4</v>
      </c>
      <c r="D13">
        <v>1</v>
      </c>
      <c r="E13" s="5">
        <f t="shared" si="0"/>
        <v>0.8</v>
      </c>
      <c r="F13" s="5">
        <f t="shared" si="1"/>
        <v>0.2</v>
      </c>
      <c r="G13" s="7">
        <v>0</v>
      </c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U13" s="3"/>
      <c r="V13" s="3"/>
    </row>
    <row r="14" spans="1:22" x14ac:dyDescent="0.25">
      <c r="A14" s="2" t="s">
        <v>40</v>
      </c>
      <c r="B14" s="2" t="s">
        <v>41</v>
      </c>
      <c r="C14">
        <v>6</v>
      </c>
      <c r="D14">
        <v>4</v>
      </c>
      <c r="E14" s="5">
        <f t="shared" si="0"/>
        <v>0.6</v>
      </c>
      <c r="F14" s="5">
        <f t="shared" si="1"/>
        <v>0.4</v>
      </c>
      <c r="G14" s="7">
        <v>0</v>
      </c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3"/>
      <c r="U14" s="3"/>
      <c r="V14" s="3"/>
    </row>
    <row r="15" spans="1:22" x14ac:dyDescent="0.25">
      <c r="A15" s="2" t="s">
        <v>18</v>
      </c>
      <c r="B15" s="2" t="s">
        <v>19</v>
      </c>
      <c r="C15">
        <v>2</v>
      </c>
      <c r="D15">
        <v>0</v>
      </c>
      <c r="E15" s="5">
        <f t="shared" si="0"/>
        <v>1</v>
      </c>
      <c r="F15" s="5">
        <f t="shared" si="1"/>
        <v>0</v>
      </c>
      <c r="G15" s="7">
        <v>0</v>
      </c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3"/>
      <c r="U15" s="3"/>
      <c r="V15" s="3"/>
    </row>
    <row r="16" spans="1:22" x14ac:dyDescent="0.25">
      <c r="A16" s="2" t="s">
        <v>44</v>
      </c>
      <c r="B16" s="2" t="s">
        <v>45</v>
      </c>
      <c r="C16">
        <v>16</v>
      </c>
      <c r="D16">
        <v>5</v>
      </c>
      <c r="E16" s="5">
        <f t="shared" si="0"/>
        <v>0.76190476190476186</v>
      </c>
      <c r="F16" s="5">
        <f t="shared" si="1"/>
        <v>0.23809523809523808</v>
      </c>
      <c r="G16" s="7">
        <v>0</v>
      </c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3"/>
      <c r="U16" s="3"/>
      <c r="V16" s="3"/>
    </row>
    <row r="17" spans="1:22" x14ac:dyDescent="0.25">
      <c r="A17" s="2" t="s">
        <v>36</v>
      </c>
      <c r="B17" s="2" t="s">
        <v>37</v>
      </c>
      <c r="C17">
        <v>6</v>
      </c>
      <c r="D17">
        <v>2</v>
      </c>
      <c r="E17" s="5">
        <f t="shared" si="0"/>
        <v>0.75</v>
      </c>
      <c r="F17" s="5">
        <f t="shared" si="1"/>
        <v>0.25</v>
      </c>
      <c r="G17" s="7">
        <v>1</v>
      </c>
      <c r="H17" s="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3"/>
      <c r="U17" s="3"/>
      <c r="V17" s="3"/>
    </row>
    <row r="18" spans="1:22" x14ac:dyDescent="0.25"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3"/>
      <c r="U18" s="3"/>
      <c r="V18" s="3"/>
    </row>
    <row r="19" spans="1:22" x14ac:dyDescent="0.25">
      <c r="H19" s="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3"/>
      <c r="U19" s="3"/>
      <c r="V19" s="3"/>
    </row>
    <row r="20" spans="1:22" x14ac:dyDescent="0.25">
      <c r="H20" s="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3"/>
      <c r="U20" s="3"/>
      <c r="V20" s="3"/>
    </row>
    <row r="21" spans="1:22" x14ac:dyDescent="0.25">
      <c r="H21" s="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3"/>
      <c r="U21" s="3"/>
      <c r="V21" s="3"/>
    </row>
    <row r="22" spans="1:22" x14ac:dyDescent="0.25"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3"/>
      <c r="U22" s="3"/>
      <c r="V22" s="3"/>
    </row>
    <row r="23" spans="1:22" x14ac:dyDescent="0.25">
      <c r="H23" s="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3"/>
      <c r="U23" s="3"/>
      <c r="V23" s="3"/>
    </row>
    <row r="24" spans="1:22" x14ac:dyDescent="0.25">
      <c r="H24" s="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3"/>
      <c r="U24" s="3"/>
      <c r="V24" s="3"/>
    </row>
    <row r="25" spans="1:22" ht="15" customHeight="1" x14ac:dyDescent="0.25">
      <c r="H25" s="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3"/>
      <c r="U25" s="3"/>
      <c r="V25" s="3"/>
    </row>
    <row r="26" spans="1:22" x14ac:dyDescent="0.25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</sheetData>
  <mergeCells count="5">
    <mergeCell ref="A1:A2"/>
    <mergeCell ref="B1:B2"/>
    <mergeCell ref="E1:F1"/>
    <mergeCell ref="C1:D1"/>
    <mergeCell ref="G1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Graf č.1</vt:lpstr>
      <vt:lpstr>Graf č.2</vt:lpstr>
      <vt:lpstr>Graf č.3</vt:lpstr>
      <vt:lpstr>Graf č.4</vt:lpstr>
      <vt:lpstr>Graf č.5</vt:lpstr>
      <vt:lpstr>Tabuľka č.1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Hulényi Martin</dc:creator>
  <cp:lastModifiedBy>Hulényi Martin</cp:lastModifiedBy>
  <dcterms:created xsi:type="dcterms:W3CDTF">2019-03-05T13:15:40Z</dcterms:created>
  <dcterms:modified xsi:type="dcterms:W3CDTF">2019-03-08T10:24:14Z</dcterms:modified>
</cp:coreProperties>
</file>